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smanhart/Dropbox/Olympiazentrum Vorarlberg/"/>
    </mc:Choice>
  </mc:AlternateContent>
  <bookViews>
    <workbookView xWindow="0" yWindow="460" windowWidth="27720" windowHeight="19200" tabRatio="500"/>
  </bookViews>
  <sheets>
    <sheet name="Tabelle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A28" i="1"/>
  <c r="A27" i="1"/>
  <c r="A26" i="1"/>
  <c r="A25" i="1"/>
  <c r="C9" i="1"/>
  <c r="C10" i="1"/>
  <c r="C11" i="1"/>
  <c r="E19" i="1"/>
  <c r="C13" i="1"/>
  <c r="E17" i="1"/>
  <c r="E15" i="1"/>
</calcChain>
</file>

<file path=xl/sharedStrings.xml><?xml version="1.0" encoding="utf-8"?>
<sst xmlns="http://schemas.openxmlformats.org/spreadsheetml/2006/main" count="35" uniqueCount="33">
  <si>
    <t>1. Lehrjahr</t>
  </si>
  <si>
    <t>2. Lehrjahr</t>
  </si>
  <si>
    <t>3. Lehrjahr</t>
  </si>
  <si>
    <t>4. Lehrjahr</t>
  </si>
  <si>
    <t>Lehrlingsentschädigung (brutto Monat)</t>
  </si>
  <si>
    <t>regulär</t>
  </si>
  <si>
    <t>Sport-Lehrling</t>
  </si>
  <si>
    <t>3.) automatische Berechnung</t>
  </si>
  <si>
    <t>Ausfüllhilfe</t>
  </si>
  <si>
    <t>Nachwuchsspitzensport &amp; Lehre</t>
  </si>
  <si>
    <t>Arbeitsausmaß &amp; Lehrlingsentschädigung</t>
  </si>
  <si>
    <t>Arbeitszeitrechner</t>
  </si>
  <si>
    <t>(5 Urlaubswochen berücksichtigt)</t>
  </si>
  <si>
    <t>Arbeitsstunden Lehrverhältnis gesamt</t>
  </si>
  <si>
    <t>-&gt; Stellenprozent</t>
  </si>
  <si>
    <t>ODER</t>
  </si>
  <si>
    <t>durschnittliche tägliche Arbeitszeit in Stunden</t>
  </si>
  <si>
    <t>Lehrmonate regulär</t>
  </si>
  <si>
    <t>Arbeitstage (Beispiel 2018)</t>
  </si>
  <si>
    <t>Arbeitsstunden ganzes Jahr regulär</t>
  </si>
  <si>
    <t>-&gt; Arbeitsstunden/Woche</t>
  </si>
  <si>
    <r>
      <t>Regelarbeitszeit nach KV in Stunden</t>
    </r>
    <r>
      <rPr>
        <sz val="12"/>
        <color rgb="FFFF0000"/>
        <rFont val="Calibri (Textkörper)"/>
      </rPr>
      <t xml:space="preserve"> (1)</t>
    </r>
  </si>
  <si>
    <r>
      <t xml:space="preserve">Lehrjahre regulär </t>
    </r>
    <r>
      <rPr>
        <sz val="12"/>
        <color rgb="FFFF0000"/>
        <rFont val="Calibri (Textkörper)"/>
      </rPr>
      <t>(2)</t>
    </r>
  </si>
  <si>
    <r>
      <t xml:space="preserve">gewünschte Dauer Lehrverhältnis in Jahren </t>
    </r>
    <r>
      <rPr>
        <sz val="12"/>
        <color rgb="FFFF0000"/>
        <rFont val="Calibri (Textkörper)"/>
      </rPr>
      <t>(3)</t>
    </r>
  </si>
  <si>
    <t>1.) Felder in Reihenfolge der roten Ziffern befüllen</t>
  </si>
  <si>
    <r>
      <t xml:space="preserve">errechnte Stellenprozent hier eintragen </t>
    </r>
    <r>
      <rPr>
        <sz val="12"/>
        <color rgb="FFFF0000"/>
        <rFont val="Calibri (Textkörper)"/>
      </rPr>
      <t>(4)</t>
    </r>
  </si>
  <si>
    <t>2.) Feld je nach Branche und Beruf befüllen</t>
  </si>
  <si>
    <t>Dauer des Sportler-Lehrjahres in Monaten</t>
  </si>
  <si>
    <r>
      <t>gewünschte Wochenarbeitsstunden</t>
    </r>
    <r>
      <rPr>
        <sz val="12"/>
        <color rgb="FFFF0000"/>
        <rFont val="Calibri (Textkörper)"/>
      </rPr>
      <t xml:space="preserve"> (3)</t>
    </r>
  </si>
  <si>
    <r>
      <t xml:space="preserve">gewünschte Stellenprozent </t>
    </r>
    <r>
      <rPr>
        <sz val="12"/>
        <color rgb="FFFF0000"/>
        <rFont val="Calibri (Textkörper)"/>
      </rPr>
      <t>(3)</t>
    </r>
  </si>
  <si>
    <t>Die beispielhaft befüllten gelben Felder illustrieren eine dreijährige Lehre mit 40 Wochenstunden Regelarbeitszeit, die auf 4 Jahre gestreckt wird.</t>
  </si>
  <si>
    <r>
      <t xml:space="preserve">Das Feld </t>
    </r>
    <r>
      <rPr>
        <sz val="12"/>
        <color rgb="FFFF0000"/>
        <rFont val="Calibri (Textkörper)"/>
      </rPr>
      <t xml:space="preserve">(4) </t>
    </r>
    <r>
      <rPr>
        <sz val="12"/>
        <color theme="1"/>
        <rFont val="Calibri"/>
        <family val="2"/>
        <scheme val="minor"/>
      </rPr>
      <t>muss für die Berechnung der Lehrlingsentschädigung befüllt sein!</t>
    </r>
  </si>
  <si>
    <r>
      <t xml:space="preserve">Anm.: Üblicher Ausgangspunkt wird die gewünschte Dauer des Lehrverhältnisses in Jahren sein, die anderen beiden gelben Felder unter </t>
    </r>
    <r>
      <rPr>
        <sz val="12"/>
        <color rgb="FFFF0000"/>
        <rFont val="Calibri (Textkörper)"/>
      </rPr>
      <t xml:space="preserve">(3) </t>
    </r>
    <r>
      <rPr>
        <sz val="12"/>
        <color theme="1"/>
        <rFont val="Calibri"/>
        <family val="2"/>
        <scheme val="minor"/>
      </rPr>
      <t>dienen lediglich für Hilfsrechnungen bzw. als ergänzende Information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</si>
</sst>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&quot;€&quot;\ 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 (Textkörper)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0" borderId="0" xfId="0" applyFont="1"/>
    <xf numFmtId="164" fontId="0" fillId="3" borderId="0" xfId="0" applyNumberFormat="1" applyFill="1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0" fillId="3" borderId="0" xfId="0" applyFill="1"/>
    <xf numFmtId="3" fontId="0" fillId="3" borderId="0" xfId="0" applyNumberFormat="1" applyFill="1"/>
    <xf numFmtId="0" fontId="0" fillId="2" borderId="0" xfId="0" applyFill="1" applyAlignment="1"/>
    <xf numFmtId="0" fontId="0" fillId="0" borderId="1" xfId="0" applyBorder="1"/>
    <xf numFmtId="0" fontId="0" fillId="0" borderId="5" xfId="0" applyBorder="1"/>
    <xf numFmtId="2" fontId="0" fillId="2" borderId="5" xfId="0" applyNumberFormat="1" applyFill="1" applyBorder="1"/>
    <xf numFmtId="0" fontId="0" fillId="0" borderId="5" xfId="0" quotePrefix="1" applyBorder="1"/>
    <xf numFmtId="2" fontId="0" fillId="3" borderId="2" xfId="0" applyNumberFormat="1" applyFill="1" applyBorder="1"/>
    <xf numFmtId="0" fontId="0" fillId="0" borderId="7" xfId="0" applyBorder="1"/>
    <xf numFmtId="0" fontId="0" fillId="0" borderId="0" xfId="0" applyBorder="1"/>
    <xf numFmtId="0" fontId="1" fillId="0" borderId="8" xfId="0" applyFont="1" applyBorder="1"/>
    <xf numFmtId="0" fontId="0" fillId="0" borderId="7" xfId="0" applyFont="1" applyBorder="1"/>
    <xf numFmtId="2" fontId="0" fillId="2" borderId="0" xfId="0" applyNumberFormat="1" applyFill="1" applyBorder="1"/>
    <xf numFmtId="0" fontId="0" fillId="0" borderId="0" xfId="0" quotePrefix="1" applyBorder="1"/>
    <xf numFmtId="2" fontId="0" fillId="3" borderId="8" xfId="0" applyNumberFormat="1" applyFill="1" applyBorder="1"/>
    <xf numFmtId="0" fontId="0" fillId="0" borderId="8" xfId="0" applyBorder="1"/>
    <xf numFmtId="0" fontId="0" fillId="0" borderId="3" xfId="0" applyFont="1" applyBorder="1"/>
    <xf numFmtId="0" fontId="0" fillId="0" borderId="6" xfId="0" applyFill="1" applyBorder="1" applyAlignment="1"/>
    <xf numFmtId="0" fontId="0" fillId="2" borderId="6" xfId="0" applyFill="1" applyBorder="1" applyAlignment="1"/>
    <xf numFmtId="0" fontId="0" fillId="0" borderId="6" xfId="0" quotePrefix="1" applyBorder="1"/>
    <xf numFmtId="2" fontId="0" fillId="3" borderId="4" xfId="0" applyNumberFormat="1" applyFill="1" applyBorder="1"/>
    <xf numFmtId="0" fontId="0" fillId="3" borderId="7" xfId="0" applyFill="1" applyBorder="1" applyAlignment="1"/>
    <xf numFmtId="164" fontId="0" fillId="4" borderId="0" xfId="0" applyNumberFormat="1" applyFill="1" applyAlignment="1"/>
    <xf numFmtId="0" fontId="0" fillId="4" borderId="0" xfId="0" applyFill="1"/>
    <xf numFmtId="165" fontId="0" fillId="4" borderId="0" xfId="0" applyNumberFormat="1" applyFill="1" applyAlignment="1">
      <alignment horizontal="left"/>
    </xf>
    <xf numFmtId="0" fontId="0" fillId="0" borderId="7" xfId="0" applyFont="1" applyFill="1" applyBorder="1"/>
    <xf numFmtId="0" fontId="6" fillId="2" borderId="0" xfId="0" applyFont="1" applyFill="1"/>
    <xf numFmtId="0" fontId="0" fillId="0" borderId="0" xfId="0" applyAlignment="1">
      <alignment wrapText="1"/>
    </xf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0</xdr:row>
      <xdr:rowOff>111125</xdr:rowOff>
    </xdr:from>
    <xdr:to>
      <xdr:col>5</xdr:col>
      <xdr:colOff>727075</xdr:colOff>
      <xdr:row>8</xdr:row>
      <xdr:rowOff>56464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11125"/>
          <a:ext cx="1463675" cy="1659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J41" sqref="J41"/>
    </sheetView>
  </sheetViews>
  <sheetFormatPr baseColWidth="10" defaultRowHeight="16" x14ac:dyDescent="0.2"/>
  <cols>
    <col min="2" max="2" width="31.1640625" customWidth="1"/>
    <col min="3" max="3" width="20.83203125" customWidth="1"/>
    <col min="4" max="4" width="28" customWidth="1"/>
    <col min="6" max="6" width="11.6640625" customWidth="1"/>
    <col min="8" max="8" width="15.6640625" customWidth="1"/>
  </cols>
  <sheetData>
    <row r="2" spans="1:5" ht="23.25" x14ac:dyDescent="0.35">
      <c r="A2" s="6" t="s">
        <v>9</v>
      </c>
    </row>
    <row r="3" spans="1:5" x14ac:dyDescent="0.2">
      <c r="A3" s="3" t="s">
        <v>10</v>
      </c>
    </row>
    <row r="6" spans="1:5" x14ac:dyDescent="0.2">
      <c r="A6" s="3" t="s">
        <v>11</v>
      </c>
    </row>
    <row r="7" spans="1:5" x14ac:dyDescent="0.2">
      <c r="A7" t="s">
        <v>18</v>
      </c>
      <c r="C7" s="7">
        <v>222</v>
      </c>
      <c r="D7" t="s">
        <v>12</v>
      </c>
    </row>
    <row r="8" spans="1:5" x14ac:dyDescent="0.2">
      <c r="A8" t="s">
        <v>21</v>
      </c>
      <c r="C8" s="1">
        <v>40</v>
      </c>
    </row>
    <row r="9" spans="1:5" x14ac:dyDescent="0.2">
      <c r="A9" t="s">
        <v>16</v>
      </c>
      <c r="C9" s="8">
        <f>C8/5</f>
        <v>8</v>
      </c>
    </row>
    <row r="10" spans="1:5" x14ac:dyDescent="0.2">
      <c r="A10" t="s">
        <v>19</v>
      </c>
      <c r="C10" s="9">
        <f>C7*C9</f>
        <v>1776</v>
      </c>
    </row>
    <row r="11" spans="1:5" x14ac:dyDescent="0.2">
      <c r="A11" t="s">
        <v>13</v>
      </c>
      <c r="C11" s="9">
        <f>C10*C12</f>
        <v>5328</v>
      </c>
    </row>
    <row r="12" spans="1:5" x14ac:dyDescent="0.2">
      <c r="A12" t="s">
        <v>22</v>
      </c>
      <c r="C12" s="1">
        <v>3</v>
      </c>
    </row>
    <row r="13" spans="1:5" x14ac:dyDescent="0.2">
      <c r="A13" t="s">
        <v>17</v>
      </c>
      <c r="C13" s="8">
        <f>C12*12</f>
        <v>36</v>
      </c>
    </row>
    <row r="15" spans="1:5" x14ac:dyDescent="0.2">
      <c r="A15" s="11" t="s">
        <v>28</v>
      </c>
      <c r="B15" s="12"/>
      <c r="C15" s="13">
        <v>28.34</v>
      </c>
      <c r="D15" s="14" t="s">
        <v>14</v>
      </c>
      <c r="E15" s="15">
        <f>100/C8*C15</f>
        <v>70.849999999999994</v>
      </c>
    </row>
    <row r="16" spans="1:5" x14ac:dyDescent="0.2">
      <c r="A16" s="16" t="s">
        <v>15</v>
      </c>
      <c r="B16" s="17"/>
      <c r="C16" s="17"/>
      <c r="D16" s="17"/>
      <c r="E16" s="18"/>
    </row>
    <row r="17" spans="1:9" x14ac:dyDescent="0.2">
      <c r="A17" s="19" t="s">
        <v>29</v>
      </c>
      <c r="B17" s="17"/>
      <c r="C17" s="20"/>
      <c r="D17" s="21" t="s">
        <v>20</v>
      </c>
      <c r="E17" s="22">
        <f>C8/100*C17</f>
        <v>0</v>
      </c>
    </row>
    <row r="18" spans="1:9" x14ac:dyDescent="0.2">
      <c r="A18" s="19" t="s">
        <v>15</v>
      </c>
      <c r="B18" s="17"/>
      <c r="C18" s="17"/>
      <c r="D18" s="17"/>
      <c r="E18" s="23"/>
    </row>
    <row r="19" spans="1:9" x14ac:dyDescent="0.2">
      <c r="A19" s="24" t="s">
        <v>23</v>
      </c>
      <c r="B19" s="25"/>
      <c r="C19" s="26">
        <v>4</v>
      </c>
      <c r="D19" s="27" t="s">
        <v>20</v>
      </c>
      <c r="E19" s="28">
        <f>C11/47/C19</f>
        <v>28.340425531914892</v>
      </c>
      <c r="G19" s="7"/>
      <c r="I19" s="2"/>
    </row>
    <row r="20" spans="1:9" x14ac:dyDescent="0.2">
      <c r="A20" s="33" t="s">
        <v>25</v>
      </c>
      <c r="C20" s="34">
        <v>70.849999999999994</v>
      </c>
    </row>
    <row r="21" spans="1:9" x14ac:dyDescent="0.2">
      <c r="A21" s="33" t="s">
        <v>27</v>
      </c>
      <c r="C21" s="8">
        <f>C19*12/C12</f>
        <v>16</v>
      </c>
    </row>
    <row r="23" spans="1:9" x14ac:dyDescent="0.2">
      <c r="A23" s="3" t="s">
        <v>4</v>
      </c>
    </row>
    <row r="24" spans="1:9" x14ac:dyDescent="0.2">
      <c r="A24" t="s">
        <v>6</v>
      </c>
      <c r="C24" t="s">
        <v>5</v>
      </c>
    </row>
    <row r="25" spans="1:9" x14ac:dyDescent="0.2">
      <c r="A25" s="4">
        <f>C25/100*C20</f>
        <v>408.80449999999996</v>
      </c>
      <c r="B25" t="s">
        <v>0</v>
      </c>
      <c r="C25" s="32">
        <v>577</v>
      </c>
    </row>
    <row r="26" spans="1:9" x14ac:dyDescent="0.2">
      <c r="A26" s="4">
        <f>C26/100*C20</f>
        <v>547.67049999999995</v>
      </c>
      <c r="B26" t="s">
        <v>1</v>
      </c>
      <c r="C26" s="32">
        <v>773</v>
      </c>
    </row>
    <row r="27" spans="1:9" x14ac:dyDescent="0.2">
      <c r="A27" s="4">
        <f>C27/100*C20</f>
        <v>736.83999999999992</v>
      </c>
      <c r="B27" t="s">
        <v>2</v>
      </c>
      <c r="C27" s="32">
        <v>1040</v>
      </c>
    </row>
    <row r="28" spans="1:9" x14ac:dyDescent="0.2">
      <c r="A28" s="4">
        <f>C28/100*C20</f>
        <v>990.48299999999995</v>
      </c>
      <c r="B28" t="s">
        <v>3</v>
      </c>
      <c r="C28" s="32">
        <v>1398</v>
      </c>
    </row>
    <row r="31" spans="1:9" x14ac:dyDescent="0.2">
      <c r="A31" s="5" t="s">
        <v>8</v>
      </c>
    </row>
    <row r="32" spans="1:9" x14ac:dyDescent="0.2">
      <c r="A32" s="10" t="s">
        <v>24</v>
      </c>
      <c r="B32" s="1"/>
    </row>
    <row r="33" spans="1:5" x14ac:dyDescent="0.2">
      <c r="A33" s="30" t="s">
        <v>26</v>
      </c>
      <c r="B33" s="31"/>
    </row>
    <row r="34" spans="1:5" x14ac:dyDescent="0.2">
      <c r="A34" s="29" t="s">
        <v>7</v>
      </c>
      <c r="B34" s="8"/>
    </row>
    <row r="35" spans="1:5" x14ac:dyDescent="0.2">
      <c r="A35" s="35" t="s">
        <v>32</v>
      </c>
      <c r="B35" s="35"/>
      <c r="C35" s="35"/>
      <c r="D35" s="35"/>
      <c r="E35" s="35"/>
    </row>
    <row r="36" spans="1:5" x14ac:dyDescent="0.2">
      <c r="A36" s="35"/>
      <c r="B36" s="35"/>
      <c r="C36" s="35"/>
      <c r="D36" s="35"/>
      <c r="E36" s="35"/>
    </row>
    <row r="37" spans="1:5" x14ac:dyDescent="0.2">
      <c r="A37" s="35" t="s">
        <v>30</v>
      </c>
      <c r="B37" s="35"/>
      <c r="C37" s="35"/>
      <c r="D37" s="35"/>
      <c r="E37" s="35"/>
    </row>
    <row r="38" spans="1:5" x14ac:dyDescent="0.2">
      <c r="A38" s="35"/>
      <c r="B38" s="35"/>
      <c r="C38" s="35"/>
      <c r="D38" s="35"/>
      <c r="E38" s="35"/>
    </row>
    <row r="39" spans="1:5" x14ac:dyDescent="0.2">
      <c r="A39" t="s">
        <v>31</v>
      </c>
    </row>
  </sheetData>
  <sheetProtection selectLockedCells="1"/>
  <mergeCells count="2">
    <mergeCell ref="A35:E36"/>
    <mergeCell ref="A37:E38"/>
  </mergeCells>
  <phoneticPr fontId="4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Olympiazentrum Vorarlberg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Manhart</dc:creator>
  <cp:lastModifiedBy>Sebastian Manhart</cp:lastModifiedBy>
  <dcterms:created xsi:type="dcterms:W3CDTF">2017-05-08T22:26:23Z</dcterms:created>
  <dcterms:modified xsi:type="dcterms:W3CDTF">2018-01-18T23:28:07Z</dcterms:modified>
</cp:coreProperties>
</file>